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/Desktop/Fordyce lab/Dropception modeling/Data/Cleaned data for repository/"/>
    </mc:Choice>
  </mc:AlternateContent>
  <xr:revisionPtr revIDLastSave="0" documentId="13_ncr:1_{97781B23-D830-8D41-94C1-53A6BB915E75}" xr6:coauthVersionLast="47" xr6:coauthVersionMax="47" xr10:uidLastSave="{00000000-0000-0000-0000-000000000000}"/>
  <bookViews>
    <workbookView xWindow="34080" yWindow="1320" windowWidth="34560" windowHeight="20280" xr2:uid="{00000000-000D-0000-FFFF-FFFF00000000}"/>
  </bookViews>
  <sheets>
    <sheet name="Case1 dual core; case2 no cor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 s="1"/>
  <c r="A14" i="1" s="1"/>
  <c r="A15" i="1" s="1"/>
  <c r="A16" i="1" s="1"/>
  <c r="A17" i="1" s="1"/>
  <c r="AB16" i="1"/>
  <c r="AA16" i="1"/>
  <c r="AB15" i="1"/>
  <c r="AA15" i="1"/>
  <c r="AB18" i="1" l="1"/>
  <c r="AA18" i="1"/>
  <c r="X18" i="1"/>
  <c r="W18" i="1"/>
  <c r="V18" i="1"/>
  <c r="S18" i="1"/>
  <c r="Y18" i="1" s="1"/>
  <c r="AB17" i="1"/>
  <c r="AA17" i="1"/>
  <c r="X17" i="1"/>
  <c r="W17" i="1"/>
  <c r="V17" i="1"/>
  <c r="S17" i="1"/>
  <c r="Y17" i="1" s="1"/>
  <c r="X16" i="1"/>
  <c r="W16" i="1"/>
  <c r="V16" i="1"/>
  <c r="S16" i="1"/>
  <c r="X15" i="1"/>
  <c r="W15" i="1"/>
  <c r="V15" i="1"/>
  <c r="S15" i="1"/>
  <c r="AB14" i="1"/>
  <c r="AA14" i="1"/>
  <c r="X14" i="1"/>
  <c r="W14" i="1"/>
  <c r="V14" i="1"/>
  <c r="S14" i="1"/>
  <c r="Y14" i="1" s="1"/>
  <c r="AB13" i="1"/>
  <c r="AA13" i="1"/>
  <c r="X13" i="1"/>
  <c r="W13" i="1"/>
  <c r="V13" i="1"/>
  <c r="S13" i="1"/>
  <c r="Y13" i="1" s="1"/>
  <c r="AB12" i="1"/>
  <c r="AA12" i="1"/>
  <c r="X12" i="1"/>
  <c r="W12" i="1"/>
  <c r="V12" i="1"/>
  <c r="S12" i="1"/>
  <c r="Y12" i="1" s="1"/>
  <c r="AB11" i="1"/>
  <c r="AA11" i="1"/>
  <c r="X11" i="1"/>
  <c r="W11" i="1"/>
  <c r="V11" i="1"/>
  <c r="S11" i="1"/>
  <c r="AB10" i="1"/>
  <c r="AA10" i="1"/>
  <c r="X10" i="1"/>
  <c r="W10" i="1"/>
  <c r="V10" i="1"/>
  <c r="S10" i="1"/>
  <c r="AB9" i="1"/>
  <c r="AA9" i="1"/>
  <c r="X9" i="1"/>
  <c r="W9" i="1"/>
  <c r="V9" i="1"/>
  <c r="S9" i="1"/>
  <c r="AB8" i="1"/>
  <c r="AA8" i="1"/>
  <c r="X8" i="1"/>
  <c r="W8" i="1"/>
  <c r="V8" i="1"/>
  <c r="S8" i="1"/>
  <c r="AB7" i="1"/>
  <c r="AA7" i="1"/>
  <c r="X7" i="1"/>
  <c r="W7" i="1"/>
  <c r="V7" i="1"/>
  <c r="S7" i="1"/>
  <c r="Y7" i="1" s="1"/>
  <c r="AB6" i="1"/>
  <c r="AA6" i="1"/>
  <c r="X6" i="1"/>
  <c r="W6" i="1"/>
  <c r="V6" i="1"/>
  <c r="S6" i="1"/>
  <c r="AB5" i="1"/>
  <c r="AA5" i="1"/>
  <c r="X5" i="1"/>
  <c r="W5" i="1"/>
  <c r="V5" i="1"/>
  <c r="S5" i="1"/>
  <c r="Y5" i="1" s="1"/>
  <c r="AB4" i="1"/>
  <c r="AA4" i="1"/>
  <c r="X4" i="1"/>
  <c r="W4" i="1"/>
  <c r="V4" i="1"/>
  <c r="S4" i="1"/>
  <c r="AB3" i="1"/>
  <c r="AA3" i="1"/>
  <c r="X3" i="1"/>
  <c r="W3" i="1"/>
  <c r="V3" i="1"/>
  <c r="S3" i="1"/>
  <c r="AB2" i="1"/>
  <c r="AA2" i="1"/>
  <c r="X2" i="1"/>
  <c r="W2" i="1"/>
  <c r="V2" i="1"/>
  <c r="S2" i="1"/>
  <c r="Y16" i="1" l="1"/>
  <c r="Y15" i="1"/>
  <c r="Y11" i="1"/>
  <c r="Y10" i="1"/>
  <c r="Y9" i="1"/>
  <c r="Y8" i="1"/>
  <c r="Y6" i="1"/>
  <c r="Y4" i="1"/>
  <c r="Y3" i="1"/>
  <c r="Y2" i="1"/>
</calcChain>
</file>

<file path=xl/sharedStrings.xml><?xml version="1.0" encoding="utf-8"?>
<sst xmlns="http://schemas.openxmlformats.org/spreadsheetml/2006/main" count="39" uniqueCount="29">
  <si>
    <t>trial</t>
  </si>
  <si>
    <t>Q1</t>
  </si>
  <si>
    <t>Q2</t>
  </si>
  <si>
    <t>Qt</t>
  </si>
  <si>
    <t>Q3</t>
  </si>
  <si>
    <t>FRR1</t>
  </si>
  <si>
    <t>FRR2</t>
  </si>
  <si>
    <t xml:space="preserve"> orifice width</t>
  </si>
  <si>
    <t>orifice height</t>
  </si>
  <si>
    <t xml:space="preserve">PBS_1per_Tw een20 </t>
  </si>
  <si>
    <t>PBS_1per_Tw een20_replicate</t>
  </si>
  <si>
    <t xml:space="preserve">NP40_inner </t>
  </si>
  <si>
    <t xml:space="preserve">M9 </t>
  </si>
  <si>
    <t xml:space="preserve">PEG_10per </t>
  </si>
  <si>
    <t xml:space="preserve">NP40_inner_r eplicate </t>
  </si>
  <si>
    <t>viscosity ratio FF1</t>
  </si>
  <si>
    <t>viscosity ratio FF2</t>
  </si>
  <si>
    <t>M9 glucose</t>
  </si>
  <si>
    <t>instability case</t>
  </si>
  <si>
    <t>Ca_middle</t>
  </si>
  <si>
    <t>Ca_outer</t>
  </si>
  <si>
    <t>mu_outer</t>
  </si>
  <si>
    <t>sigma_outer_middle</t>
  </si>
  <si>
    <t>rho_outer</t>
  </si>
  <si>
    <t>mu_middle</t>
  </si>
  <si>
    <t>rho_middle</t>
  </si>
  <si>
    <t>mu_inner</t>
  </si>
  <si>
    <t>sigma_inner_middle</t>
  </si>
  <si>
    <t>rho_inner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</si>
</sst>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HelveticaNeue"/>
    </font>
    <font>
      <sz val="12"/>
      <color rgb="FFFF0000"/>
      <name val="HelveticaNeue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Fill="1"/>
    <xf numFmtId="0" fontId="19" fillId="0" borderId="0" xfId="0" applyFont="1" applyFill="1"/>
    <xf numFmtId="0" fontId="14" fillId="0" borderId="0" xfId="0" applyFont="1" applyFill="1"/>
    <xf numFmtId="0" fontId="20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2"/>
  <sheetViews>
    <sheetView tabSelected="1" zoomScale="81" zoomScaleNormal="81" workbookViewId="0">
      <pane ySplit="1" topLeftCell="A2" activePane="bottomLeft" state="frozen"/>
      <selection activeCell="E1" sqref="E1"/>
      <selection pane="bottomLeft" activeCell="E50" sqref="E50"/>
    </sheetView>
  </sheetViews>
  <sheetFormatPr baseColWidth="10" defaultRowHeight="16"/>
  <cols>
    <col min="1" max="2" width="10.83203125" style="1"/>
    <col min="3" max="3" width="15.6640625" style="1" customWidth="1"/>
    <col min="4" max="4" width="12.83203125" style="1" customWidth="1"/>
    <col min="5" max="5" width="14.33203125" style="1" customWidth="1"/>
    <col min="6" max="6" width="13.33203125" style="1" customWidth="1"/>
    <col min="7" max="7" width="13.83203125" style="1" customWidth="1"/>
    <col min="8" max="9" width="10.83203125" style="1"/>
    <col min="10" max="10" width="13" style="1" customWidth="1"/>
    <col min="11" max="27" width="10.83203125" style="1"/>
    <col min="28" max="28" width="14.33203125" style="1" customWidth="1"/>
    <col min="29" max="29" width="14.1640625" style="1" customWidth="1"/>
    <col min="30" max="30" width="15" style="1" customWidth="1"/>
    <col min="31" max="31" width="10.1640625" style="1" customWidth="1"/>
    <col min="32" max="32" width="15.1640625" style="1" customWidth="1"/>
    <col min="33" max="36" width="10.83203125" style="1"/>
    <col min="37" max="41" width="12.33203125" style="1" bestFit="1" customWidth="1"/>
    <col min="42" max="16384" width="10.83203125" style="1"/>
  </cols>
  <sheetData>
    <row r="1" spans="1:35">
      <c r="C1" s="1" t="s">
        <v>0</v>
      </c>
      <c r="E1" s="1" t="s">
        <v>7</v>
      </c>
      <c r="F1" s="1" t="s">
        <v>8</v>
      </c>
      <c r="G1" s="1" t="s">
        <v>18</v>
      </c>
      <c r="H1" s="1" t="s">
        <v>28</v>
      </c>
      <c r="I1" s="1" t="s">
        <v>27</v>
      </c>
      <c r="J1" s="1" t="s">
        <v>26</v>
      </c>
      <c r="K1" s="1" t="s">
        <v>25</v>
      </c>
      <c r="L1" s="1" t="s">
        <v>24</v>
      </c>
      <c r="M1" s="1" t="s">
        <v>23</v>
      </c>
      <c r="N1" s="1" t="s">
        <v>22</v>
      </c>
      <c r="O1" s="1" t="s">
        <v>21</v>
      </c>
      <c r="Q1" s="1" t="s">
        <v>1</v>
      </c>
      <c r="R1" s="1" t="s">
        <v>2</v>
      </c>
      <c r="S1" s="1" t="s">
        <v>3</v>
      </c>
      <c r="T1" s="1" t="s">
        <v>4</v>
      </c>
      <c r="V1" s="1" t="s">
        <v>19</v>
      </c>
      <c r="W1" s="1" t="s">
        <v>20</v>
      </c>
      <c r="X1" s="1" t="s">
        <v>5</v>
      </c>
      <c r="Y1" s="1" t="s">
        <v>6</v>
      </c>
      <c r="AA1" s="1" t="s">
        <v>15</v>
      </c>
      <c r="AB1" s="1" t="s">
        <v>16</v>
      </c>
    </row>
    <row r="2" spans="1:35">
      <c r="A2" s="1">
        <v>1</v>
      </c>
      <c r="C2" s="1" t="s">
        <v>9</v>
      </c>
      <c r="E2" s="1">
        <v>22.5</v>
      </c>
      <c r="F2" s="1">
        <v>22.5</v>
      </c>
      <c r="G2" s="1">
        <v>1</v>
      </c>
      <c r="H2" s="1">
        <v>1006.478</v>
      </c>
      <c r="I2" s="1">
        <v>3.19E-4</v>
      </c>
      <c r="J2" s="1">
        <v>9.875000000000001E-4</v>
      </c>
      <c r="K2" s="1">
        <v>1619.72</v>
      </c>
      <c r="L2" s="1">
        <v>1.6134999999999999E-3</v>
      </c>
      <c r="M2" s="1">
        <v>1007.97</v>
      </c>
      <c r="N2" s="1">
        <v>3.1799999999999998E-4</v>
      </c>
      <c r="O2" s="1">
        <v>1.3033999999999999E-3</v>
      </c>
      <c r="Q2" s="1">
        <v>230</v>
      </c>
      <c r="R2" s="1">
        <v>160</v>
      </c>
      <c r="S2" s="1">
        <f>Q2+R2</f>
        <v>390</v>
      </c>
      <c r="T2" s="1">
        <v>6500</v>
      </c>
      <c r="V2" s="1">
        <f t="shared" ref="V2:V13" si="0">(L2*((R2*10^-9)/(3600*E2*F2*10^-12)))/I2</f>
        <v>0.44404883229915165</v>
      </c>
      <c r="W2" s="1">
        <f t="shared" ref="W2:W13" si="1">(O2*((T2*10^-9)/(3600*2*E2*2*F2*10^-12)))/N2</f>
        <v>3.6545711796119442</v>
      </c>
      <c r="X2" s="1">
        <f t="shared" ref="X2:X13" si="2">R2/Q2</f>
        <v>0.69565217391304346</v>
      </c>
      <c r="Y2" s="1">
        <f t="shared" ref="Y2:Y13" si="3">T2/S2</f>
        <v>16.666666666666668</v>
      </c>
      <c r="AA2" s="1">
        <f t="shared" ref="AA2:AA18" si="4">L2/J2</f>
        <v>1.6339240506329111</v>
      </c>
      <c r="AB2" s="1">
        <f t="shared" ref="AB2:AB18" si="5">O2/L2</f>
        <v>0.80780911062906724</v>
      </c>
    </row>
    <row r="3" spans="1:35">
      <c r="A3" s="1">
        <f>A2+1</f>
        <v>2</v>
      </c>
      <c r="C3" s="2" t="s">
        <v>10</v>
      </c>
      <c r="E3" s="1">
        <v>22.5</v>
      </c>
      <c r="F3" s="1">
        <v>22.5</v>
      </c>
      <c r="G3" s="1">
        <v>2</v>
      </c>
      <c r="H3" s="1">
        <v>1006.478</v>
      </c>
      <c r="I3" s="1">
        <v>3.19E-4</v>
      </c>
      <c r="J3" s="1">
        <v>9.875000000000001E-4</v>
      </c>
      <c r="K3" s="1">
        <v>1619.72</v>
      </c>
      <c r="L3" s="1">
        <v>1.6134999999999999E-3</v>
      </c>
      <c r="M3" s="1">
        <v>1007.97</v>
      </c>
      <c r="N3" s="1">
        <v>3.1799999999999998E-4</v>
      </c>
      <c r="O3" s="1">
        <v>1.3033999999999999E-3</v>
      </c>
      <c r="Q3" s="1">
        <v>110</v>
      </c>
      <c r="R3" s="1">
        <v>400</v>
      </c>
      <c r="S3" s="1">
        <f t="shared" ref="S3:S13" si="6">Q3+R3</f>
        <v>510</v>
      </c>
      <c r="T3" s="1">
        <v>6500</v>
      </c>
      <c r="V3" s="1">
        <f t="shared" si="0"/>
        <v>1.1101220807478791</v>
      </c>
      <c r="W3" s="1">
        <f t="shared" si="1"/>
        <v>3.6545711796119442</v>
      </c>
      <c r="X3" s="1">
        <f t="shared" si="2"/>
        <v>3.6363636363636362</v>
      </c>
      <c r="Y3" s="1">
        <f t="shared" si="3"/>
        <v>12.745098039215685</v>
      </c>
      <c r="AA3" s="1">
        <f t="shared" si="4"/>
        <v>1.6339240506329111</v>
      </c>
      <c r="AB3" s="1">
        <f t="shared" si="5"/>
        <v>0.80780911062906724</v>
      </c>
      <c r="AC3" s="2"/>
      <c r="AE3" s="2"/>
    </row>
    <row r="4" spans="1:35">
      <c r="A4" s="1">
        <f t="shared" ref="A4:A17" si="7">A3+1</f>
        <v>3</v>
      </c>
      <c r="C4" s="2" t="s">
        <v>9</v>
      </c>
      <c r="E4" s="1">
        <v>22.5</v>
      </c>
      <c r="F4" s="1">
        <v>22.5</v>
      </c>
      <c r="G4" s="1">
        <v>1</v>
      </c>
      <c r="H4" s="1">
        <v>1006.478</v>
      </c>
      <c r="I4" s="1">
        <v>3.19E-4</v>
      </c>
      <c r="J4" s="1">
        <v>9.875000000000001E-4</v>
      </c>
      <c r="K4" s="1">
        <v>1619.72</v>
      </c>
      <c r="L4" s="1">
        <v>1.6134999999999999E-3</v>
      </c>
      <c r="M4" s="1">
        <v>1007.97</v>
      </c>
      <c r="N4" s="1">
        <v>3.1799999999999998E-4</v>
      </c>
      <c r="O4" s="1">
        <v>1.3033999999999999E-3</v>
      </c>
      <c r="Q4" s="1">
        <v>270</v>
      </c>
      <c r="R4" s="1">
        <v>360</v>
      </c>
      <c r="S4" s="1">
        <f t="shared" si="6"/>
        <v>630</v>
      </c>
      <c r="T4" s="1">
        <v>6500</v>
      </c>
      <c r="V4" s="1">
        <f t="shared" si="0"/>
        <v>0.99910987267309126</v>
      </c>
      <c r="W4" s="1">
        <f t="shared" si="1"/>
        <v>3.6545711796119442</v>
      </c>
      <c r="X4" s="1">
        <f t="shared" si="2"/>
        <v>1.3333333333333333</v>
      </c>
      <c r="Y4" s="1">
        <f t="shared" si="3"/>
        <v>10.317460317460318</v>
      </c>
      <c r="AA4" s="1">
        <f t="shared" si="4"/>
        <v>1.6339240506329111</v>
      </c>
      <c r="AB4" s="1">
        <f t="shared" si="5"/>
        <v>0.80780911062906724</v>
      </c>
      <c r="AC4" s="2"/>
      <c r="AE4" s="2"/>
      <c r="AI4" s="2"/>
    </row>
    <row r="5" spans="1:35">
      <c r="A5" s="1">
        <f t="shared" si="7"/>
        <v>4</v>
      </c>
      <c r="C5" s="2" t="s">
        <v>11</v>
      </c>
      <c r="E5" s="1">
        <v>22.5</v>
      </c>
      <c r="F5" s="1">
        <v>22.5</v>
      </c>
      <c r="G5" s="1">
        <v>2</v>
      </c>
      <c r="H5" s="1">
        <v>1006.07</v>
      </c>
      <c r="I5" s="1">
        <v>1.41E-3</v>
      </c>
      <c r="J5" s="1">
        <v>1.0028000000000001E-3</v>
      </c>
      <c r="K5" s="1">
        <v>1619.72</v>
      </c>
      <c r="L5" s="1">
        <v>1.6134999999999999E-3</v>
      </c>
      <c r="M5" s="1">
        <v>1007.97</v>
      </c>
      <c r="N5" s="1">
        <v>3.1799999999999998E-4</v>
      </c>
      <c r="O5" s="1">
        <v>1.3033999999999999E-3</v>
      </c>
      <c r="Q5" s="1">
        <v>40</v>
      </c>
      <c r="R5" s="1">
        <v>500</v>
      </c>
      <c r="S5" s="1">
        <f t="shared" si="6"/>
        <v>540</v>
      </c>
      <c r="T5" s="1">
        <v>6500</v>
      </c>
      <c r="V5" s="1">
        <f t="shared" si="0"/>
        <v>0.31394409907674953</v>
      </c>
      <c r="W5" s="1">
        <f t="shared" si="1"/>
        <v>3.6545711796119442</v>
      </c>
      <c r="X5" s="1">
        <f t="shared" si="2"/>
        <v>12.5</v>
      </c>
      <c r="Y5" s="1">
        <f t="shared" si="3"/>
        <v>12.037037037037036</v>
      </c>
      <c r="AA5" s="1">
        <f t="shared" si="4"/>
        <v>1.6089948145193456</v>
      </c>
      <c r="AB5" s="1">
        <f t="shared" si="5"/>
        <v>0.80780911062906724</v>
      </c>
      <c r="AC5" s="2"/>
      <c r="AE5" s="2"/>
    </row>
    <row r="6" spans="1:35">
      <c r="A6" s="1">
        <f t="shared" si="7"/>
        <v>5</v>
      </c>
      <c r="C6" s="2" t="s">
        <v>14</v>
      </c>
      <c r="E6" s="1">
        <v>22.5</v>
      </c>
      <c r="F6" s="1">
        <v>22.5</v>
      </c>
      <c r="G6" s="1">
        <v>2</v>
      </c>
      <c r="H6" s="1">
        <v>1006.07</v>
      </c>
      <c r="I6" s="1">
        <v>1.41E-3</v>
      </c>
      <c r="J6" s="1">
        <v>1.0028000000000001E-3</v>
      </c>
      <c r="K6" s="1">
        <v>1619.72</v>
      </c>
      <c r="L6" s="1">
        <v>1.6134999999999999E-3</v>
      </c>
      <c r="M6" s="1">
        <v>1007.97</v>
      </c>
      <c r="N6" s="1">
        <v>3.1799999999999998E-4</v>
      </c>
      <c r="O6" s="1">
        <v>1.3033999999999999E-3</v>
      </c>
      <c r="Q6" s="1">
        <v>90</v>
      </c>
      <c r="R6" s="1">
        <v>500</v>
      </c>
      <c r="S6" s="1">
        <f t="shared" si="6"/>
        <v>590</v>
      </c>
      <c r="T6" s="1">
        <v>6500</v>
      </c>
      <c r="V6" s="1">
        <f t="shared" si="0"/>
        <v>0.31394409907674953</v>
      </c>
      <c r="W6" s="1">
        <f t="shared" si="1"/>
        <v>3.6545711796119442</v>
      </c>
      <c r="X6" s="1">
        <f t="shared" si="2"/>
        <v>5.5555555555555554</v>
      </c>
      <c r="Y6" s="1">
        <f t="shared" si="3"/>
        <v>11.016949152542374</v>
      </c>
      <c r="AA6" s="1">
        <f t="shared" si="4"/>
        <v>1.6089948145193456</v>
      </c>
      <c r="AB6" s="1">
        <f t="shared" si="5"/>
        <v>0.80780911062906724</v>
      </c>
      <c r="AC6" s="2"/>
      <c r="AE6" s="2"/>
    </row>
    <row r="7" spans="1:35">
      <c r="A7" s="1">
        <f t="shared" si="7"/>
        <v>6</v>
      </c>
      <c r="C7" s="2" t="s">
        <v>11</v>
      </c>
      <c r="E7" s="1">
        <v>22.5</v>
      </c>
      <c r="F7" s="1">
        <v>22.5</v>
      </c>
      <c r="G7" s="1">
        <v>1</v>
      </c>
      <c r="H7" s="1">
        <v>1006.07</v>
      </c>
      <c r="I7" s="1">
        <v>1.41E-3</v>
      </c>
      <c r="J7" s="1">
        <v>1.0028000000000001E-3</v>
      </c>
      <c r="K7" s="1">
        <v>1619.72</v>
      </c>
      <c r="L7" s="1">
        <v>1.6134999999999999E-3</v>
      </c>
      <c r="M7" s="1">
        <v>1007.97</v>
      </c>
      <c r="N7" s="1">
        <v>3.1799999999999998E-4</v>
      </c>
      <c r="O7" s="1">
        <v>1.3033999999999999E-3</v>
      </c>
      <c r="Q7" s="1">
        <v>240</v>
      </c>
      <c r="R7" s="1">
        <v>220</v>
      </c>
      <c r="S7" s="1">
        <f t="shared" si="6"/>
        <v>460</v>
      </c>
      <c r="T7" s="1">
        <v>6500</v>
      </c>
      <c r="V7" s="1">
        <f t="shared" si="0"/>
        <v>0.13813540359376977</v>
      </c>
      <c r="W7" s="1">
        <f t="shared" si="1"/>
        <v>3.6545711796119442</v>
      </c>
      <c r="X7" s="1">
        <f t="shared" si="2"/>
        <v>0.91666666666666663</v>
      </c>
      <c r="Y7" s="1">
        <f t="shared" si="3"/>
        <v>14.130434782608695</v>
      </c>
      <c r="AA7" s="1">
        <f t="shared" si="4"/>
        <v>1.6089948145193456</v>
      </c>
      <c r="AB7" s="1">
        <f t="shared" si="5"/>
        <v>0.80780911062906724</v>
      </c>
      <c r="AC7" s="2"/>
      <c r="AE7" s="2"/>
    </row>
    <row r="8" spans="1:35">
      <c r="A8" s="1">
        <f t="shared" si="7"/>
        <v>7</v>
      </c>
      <c r="C8" s="2" t="s">
        <v>11</v>
      </c>
      <c r="E8" s="1">
        <v>22.5</v>
      </c>
      <c r="F8" s="1">
        <v>22.5</v>
      </c>
      <c r="G8" s="1">
        <v>1</v>
      </c>
      <c r="H8" s="1">
        <v>1006.07</v>
      </c>
      <c r="I8" s="1">
        <v>1.41E-3</v>
      </c>
      <c r="J8" s="1">
        <v>1.0028000000000001E-3</v>
      </c>
      <c r="K8" s="1">
        <v>1619.72</v>
      </c>
      <c r="L8" s="1">
        <v>1.6134999999999999E-3</v>
      </c>
      <c r="M8" s="1">
        <v>1007.97</v>
      </c>
      <c r="N8" s="1">
        <v>3.1799999999999998E-4</v>
      </c>
      <c r="O8" s="1">
        <v>1.3033999999999999E-3</v>
      </c>
      <c r="Q8" s="1">
        <v>240</v>
      </c>
      <c r="R8" s="1">
        <v>950</v>
      </c>
      <c r="S8" s="1">
        <f t="shared" si="6"/>
        <v>1190</v>
      </c>
      <c r="T8" s="1">
        <v>6500</v>
      </c>
      <c r="V8" s="1">
        <f t="shared" si="0"/>
        <v>0.59649378824582389</v>
      </c>
      <c r="W8" s="1">
        <f t="shared" si="1"/>
        <v>3.6545711796119442</v>
      </c>
      <c r="X8" s="1">
        <f t="shared" si="2"/>
        <v>3.9583333333333335</v>
      </c>
      <c r="Y8" s="1">
        <f t="shared" si="3"/>
        <v>5.46218487394958</v>
      </c>
      <c r="AA8" s="1">
        <f t="shared" si="4"/>
        <v>1.6089948145193456</v>
      </c>
      <c r="AB8" s="1">
        <f t="shared" si="5"/>
        <v>0.80780911062906724</v>
      </c>
      <c r="AC8" s="2"/>
      <c r="AE8" s="2"/>
    </row>
    <row r="9" spans="1:35">
      <c r="A9" s="1">
        <f t="shared" si="7"/>
        <v>8</v>
      </c>
      <c r="C9" s="2" t="s">
        <v>14</v>
      </c>
      <c r="E9" s="1">
        <v>22.5</v>
      </c>
      <c r="F9" s="1">
        <v>22.5</v>
      </c>
      <c r="G9" s="1">
        <v>2</v>
      </c>
      <c r="H9" s="1">
        <v>1006.07</v>
      </c>
      <c r="I9" s="1">
        <v>1.41E-3</v>
      </c>
      <c r="J9" s="1">
        <v>1.0028000000000001E-3</v>
      </c>
      <c r="K9" s="1">
        <v>1619.72</v>
      </c>
      <c r="L9" s="1">
        <v>1.6134999999999999E-3</v>
      </c>
      <c r="M9" s="1">
        <v>1007.97</v>
      </c>
      <c r="N9" s="1">
        <v>3.1799999999999998E-4</v>
      </c>
      <c r="O9" s="1">
        <v>1.3033999999999999E-3</v>
      </c>
      <c r="Q9" s="1">
        <v>70</v>
      </c>
      <c r="R9" s="1">
        <v>400</v>
      </c>
      <c r="S9" s="1">
        <f t="shared" si="6"/>
        <v>470</v>
      </c>
      <c r="T9" s="1">
        <v>6500</v>
      </c>
      <c r="V9" s="1">
        <f t="shared" si="0"/>
        <v>0.25115527926139958</v>
      </c>
      <c r="W9" s="1">
        <f t="shared" si="1"/>
        <v>3.6545711796119442</v>
      </c>
      <c r="X9" s="1">
        <f t="shared" si="2"/>
        <v>5.7142857142857144</v>
      </c>
      <c r="Y9" s="1">
        <f t="shared" si="3"/>
        <v>13.829787234042554</v>
      </c>
      <c r="AA9" s="1">
        <f t="shared" si="4"/>
        <v>1.6089948145193456</v>
      </c>
      <c r="AB9" s="1">
        <f t="shared" si="5"/>
        <v>0.80780911062906724</v>
      </c>
      <c r="AC9" s="2"/>
      <c r="AE9" s="2"/>
    </row>
    <row r="10" spans="1:35">
      <c r="A10" s="1">
        <f t="shared" si="7"/>
        <v>9</v>
      </c>
      <c r="C10" s="2" t="s">
        <v>14</v>
      </c>
      <c r="E10" s="1">
        <v>22.5</v>
      </c>
      <c r="F10" s="1">
        <v>22.5</v>
      </c>
      <c r="G10" s="1">
        <v>1</v>
      </c>
      <c r="H10" s="1">
        <v>1006.07</v>
      </c>
      <c r="I10" s="1">
        <v>1.41E-3</v>
      </c>
      <c r="J10" s="1">
        <v>1.0028000000000001E-3</v>
      </c>
      <c r="K10" s="1">
        <v>1619.72</v>
      </c>
      <c r="L10" s="1">
        <v>1.6134999999999999E-3</v>
      </c>
      <c r="M10" s="1">
        <v>1007.97</v>
      </c>
      <c r="N10" s="1">
        <v>3.1799999999999998E-4</v>
      </c>
      <c r="O10" s="1">
        <v>1.3033999999999999E-3</v>
      </c>
      <c r="Q10" s="1">
        <v>230</v>
      </c>
      <c r="R10" s="1">
        <v>280</v>
      </c>
      <c r="S10" s="1">
        <f t="shared" si="6"/>
        <v>510</v>
      </c>
      <c r="T10" s="1">
        <v>6500</v>
      </c>
      <c r="V10" s="1">
        <f t="shared" si="0"/>
        <v>0.1758086954829797</v>
      </c>
      <c r="W10" s="1">
        <f t="shared" si="1"/>
        <v>3.6545711796119442</v>
      </c>
      <c r="X10" s="1">
        <f t="shared" si="2"/>
        <v>1.2173913043478262</v>
      </c>
      <c r="Y10" s="1">
        <f t="shared" si="3"/>
        <v>12.745098039215685</v>
      </c>
      <c r="AA10" s="1">
        <f t="shared" si="4"/>
        <v>1.6089948145193456</v>
      </c>
      <c r="AB10" s="1">
        <f t="shared" si="5"/>
        <v>0.80780911062906724</v>
      </c>
      <c r="AC10" s="2"/>
      <c r="AE10" s="2"/>
    </row>
    <row r="11" spans="1:35">
      <c r="A11" s="1">
        <f t="shared" si="7"/>
        <v>10</v>
      </c>
      <c r="C11" s="2" t="s">
        <v>14</v>
      </c>
      <c r="E11" s="1">
        <v>22.5</v>
      </c>
      <c r="F11" s="1">
        <v>22.5</v>
      </c>
      <c r="G11" s="1">
        <v>1</v>
      </c>
      <c r="H11" s="1">
        <v>1006.07</v>
      </c>
      <c r="I11" s="1">
        <v>1.41E-3</v>
      </c>
      <c r="J11" s="1">
        <v>1.0028000000000001E-3</v>
      </c>
      <c r="K11" s="1">
        <v>1619.72</v>
      </c>
      <c r="L11" s="1">
        <v>1.6134999999999999E-3</v>
      </c>
      <c r="M11" s="1">
        <v>1007.97</v>
      </c>
      <c r="N11" s="1">
        <v>3.1799999999999998E-4</v>
      </c>
      <c r="O11" s="1">
        <v>1.3033999999999999E-3</v>
      </c>
      <c r="Q11" s="1">
        <v>310</v>
      </c>
      <c r="R11" s="1">
        <v>320</v>
      </c>
      <c r="S11" s="1">
        <f t="shared" si="6"/>
        <v>630</v>
      </c>
      <c r="T11" s="1">
        <v>6500</v>
      </c>
      <c r="V11" s="1">
        <f t="shared" si="0"/>
        <v>0.20092422340911967</v>
      </c>
      <c r="W11" s="1">
        <f t="shared" si="1"/>
        <v>3.6545711796119442</v>
      </c>
      <c r="X11" s="1">
        <f t="shared" si="2"/>
        <v>1.032258064516129</v>
      </c>
      <c r="Y11" s="1">
        <f t="shared" si="3"/>
        <v>10.317460317460318</v>
      </c>
      <c r="AA11" s="1">
        <f t="shared" si="4"/>
        <v>1.6089948145193456</v>
      </c>
      <c r="AB11" s="1">
        <f t="shared" si="5"/>
        <v>0.80780911062906724</v>
      </c>
      <c r="AC11" s="2"/>
      <c r="AE11" s="2"/>
    </row>
    <row r="12" spans="1:35">
      <c r="A12" s="1">
        <f t="shared" si="7"/>
        <v>11</v>
      </c>
      <c r="C12" s="2" t="s">
        <v>14</v>
      </c>
      <c r="E12" s="1">
        <v>22.5</v>
      </c>
      <c r="F12" s="1">
        <v>22.5</v>
      </c>
      <c r="G12" s="1">
        <v>1</v>
      </c>
      <c r="H12" s="1">
        <v>1006.07</v>
      </c>
      <c r="I12" s="1">
        <v>1.41E-3</v>
      </c>
      <c r="J12" s="1">
        <v>1.0028000000000001E-3</v>
      </c>
      <c r="K12" s="1">
        <v>1619.72</v>
      </c>
      <c r="L12" s="1">
        <v>1.6134999999999999E-3</v>
      </c>
      <c r="M12" s="1">
        <v>1007.97</v>
      </c>
      <c r="N12" s="1">
        <v>3.1799999999999998E-4</v>
      </c>
      <c r="O12" s="1">
        <v>1.3033999999999999E-3</v>
      </c>
      <c r="Q12" s="1">
        <v>270</v>
      </c>
      <c r="R12" s="1">
        <v>360</v>
      </c>
      <c r="S12" s="1">
        <f t="shared" si="6"/>
        <v>630</v>
      </c>
      <c r="T12" s="1">
        <v>6500</v>
      </c>
      <c r="V12" s="1">
        <f t="shared" si="0"/>
        <v>0.22603975133525964</v>
      </c>
      <c r="W12" s="1">
        <f t="shared" si="1"/>
        <v>3.6545711796119442</v>
      </c>
      <c r="X12" s="1">
        <f t="shared" si="2"/>
        <v>1.3333333333333333</v>
      </c>
      <c r="Y12" s="1">
        <f t="shared" si="3"/>
        <v>10.317460317460318</v>
      </c>
      <c r="AA12" s="1">
        <f t="shared" si="4"/>
        <v>1.6089948145193456</v>
      </c>
      <c r="AB12" s="1">
        <f t="shared" si="5"/>
        <v>0.80780911062906724</v>
      </c>
      <c r="AC12" s="2"/>
      <c r="AE12" s="2"/>
    </row>
    <row r="13" spans="1:35">
      <c r="A13" s="1">
        <f t="shared" si="7"/>
        <v>12</v>
      </c>
      <c r="C13" s="2" t="s">
        <v>12</v>
      </c>
      <c r="E13" s="1">
        <v>22.5</v>
      </c>
      <c r="F13" s="1">
        <v>22.5</v>
      </c>
      <c r="G13" s="1">
        <v>2</v>
      </c>
      <c r="H13" s="1">
        <v>1013</v>
      </c>
      <c r="I13" s="1">
        <v>1.2840000000000001E-2</v>
      </c>
      <c r="J13" s="1">
        <v>8.6149999999999996E-4</v>
      </c>
      <c r="K13" s="1">
        <v>1619.72</v>
      </c>
      <c r="L13" s="1">
        <v>1.6134999999999999E-3</v>
      </c>
      <c r="M13" s="1">
        <v>1013.4</v>
      </c>
      <c r="N13" s="1">
        <v>5.22E-4</v>
      </c>
      <c r="O13" s="1">
        <v>1.4117000000000001E-3</v>
      </c>
      <c r="Q13" s="1">
        <v>170</v>
      </c>
      <c r="R13" s="1">
        <v>450</v>
      </c>
      <c r="S13" s="1">
        <f t="shared" si="6"/>
        <v>620</v>
      </c>
      <c r="T13" s="1">
        <v>6500</v>
      </c>
      <c r="V13" s="1">
        <f t="shared" si="0"/>
        <v>3.1027652782585284E-2</v>
      </c>
      <c r="W13" s="1">
        <f t="shared" si="1"/>
        <v>2.411336055794691</v>
      </c>
      <c r="X13" s="1">
        <f t="shared" si="2"/>
        <v>2.6470588235294117</v>
      </c>
      <c r="Y13" s="1">
        <f t="shared" si="3"/>
        <v>10.483870967741936</v>
      </c>
      <c r="AA13" s="1">
        <f t="shared" si="4"/>
        <v>1.8728961114335461</v>
      </c>
      <c r="AB13" s="1">
        <f t="shared" si="5"/>
        <v>0.8749302757979549</v>
      </c>
      <c r="AC13" s="2"/>
      <c r="AE13" s="2"/>
    </row>
    <row r="14" spans="1:35">
      <c r="A14" s="1">
        <f t="shared" si="7"/>
        <v>13</v>
      </c>
      <c r="C14" s="2" t="s">
        <v>12</v>
      </c>
      <c r="E14" s="1">
        <v>22.5</v>
      </c>
      <c r="F14" s="1">
        <v>22.5</v>
      </c>
      <c r="G14" s="1">
        <v>2</v>
      </c>
      <c r="H14" s="1">
        <v>1013</v>
      </c>
      <c r="I14" s="1">
        <v>1.2840000000000001E-2</v>
      </c>
      <c r="J14" s="1">
        <v>8.6149999999999996E-4</v>
      </c>
      <c r="K14" s="1">
        <v>1619.72</v>
      </c>
      <c r="L14" s="1">
        <v>1.6134999999999999E-3</v>
      </c>
      <c r="M14" s="1">
        <v>1013.4</v>
      </c>
      <c r="N14" s="1">
        <v>5.22E-4</v>
      </c>
      <c r="O14" s="1">
        <v>1.4117000000000001E-3</v>
      </c>
      <c r="Q14" s="1">
        <v>170</v>
      </c>
      <c r="R14" s="1">
        <v>530</v>
      </c>
      <c r="S14" s="1">
        <f>Q14+R14</f>
        <v>700</v>
      </c>
      <c r="T14" s="1">
        <v>6500</v>
      </c>
      <c r="V14" s="1">
        <f>(L14*((R14*10^-9)/(3600*E14*F14*10^-12)))/I14</f>
        <v>3.6543679943933781E-2</v>
      </c>
      <c r="W14" s="1">
        <f>(O14*((T14*10^-9)/(3600*2*E14*2*F14*10^-12)))/N14</f>
        <v>2.411336055794691</v>
      </c>
      <c r="X14" s="1">
        <f>R14/Q14</f>
        <v>3.1176470588235294</v>
      </c>
      <c r="Y14" s="1">
        <f>T14/S14</f>
        <v>9.2857142857142865</v>
      </c>
      <c r="AA14" s="1">
        <f t="shared" si="4"/>
        <v>1.8728961114335461</v>
      </c>
      <c r="AB14" s="1">
        <f t="shared" si="5"/>
        <v>0.8749302757979549</v>
      </c>
      <c r="AC14" s="2"/>
      <c r="AE14" s="2"/>
    </row>
    <row r="15" spans="1:35">
      <c r="A15" s="1">
        <f t="shared" si="7"/>
        <v>14</v>
      </c>
      <c r="C15" s="2" t="s">
        <v>17</v>
      </c>
      <c r="E15" s="1">
        <v>22.5</v>
      </c>
      <c r="F15" s="1">
        <v>22.5</v>
      </c>
      <c r="G15" s="1">
        <v>2</v>
      </c>
      <c r="H15" s="1">
        <v>1017.5</v>
      </c>
      <c r="I15" s="1">
        <v>1.1599999999999999E-2</v>
      </c>
      <c r="J15" s="1">
        <v>9.6679999999999997E-4</v>
      </c>
      <c r="K15" s="1">
        <v>1619.72</v>
      </c>
      <c r="L15" s="1">
        <v>1.6134999999999999E-3</v>
      </c>
      <c r="M15" s="1">
        <v>1017.9</v>
      </c>
      <c r="N15" s="1">
        <v>4.5800000000000002E-4</v>
      </c>
      <c r="O15" s="1">
        <v>1.5629999999999999E-3</v>
      </c>
      <c r="Q15" s="1">
        <v>100</v>
      </c>
      <c r="R15" s="1">
        <v>450</v>
      </c>
      <c r="S15" s="1">
        <f>Q15+R15</f>
        <v>550</v>
      </c>
      <c r="T15" s="1">
        <v>6500</v>
      </c>
      <c r="V15" s="1">
        <f>(L15*((R15*10^-9)/(3600*E15*F15*10^-12)))/I15</f>
        <v>3.434440187313751E-2</v>
      </c>
      <c r="W15" s="1">
        <f>(O15*((T15*10^-9)/(3600*2*E15*2*F15*10^-12)))/N15</f>
        <v>3.042841482919115</v>
      </c>
      <c r="X15" s="1">
        <f>R15/Q15</f>
        <v>4.5</v>
      </c>
      <c r="Y15" s="1">
        <f>T15/S15</f>
        <v>11.818181818181818</v>
      </c>
      <c r="AA15" s="1">
        <f t="shared" si="4"/>
        <v>1.6689077368638807</v>
      </c>
      <c r="AB15" s="1">
        <f t="shared" si="5"/>
        <v>0.96870158041524634</v>
      </c>
      <c r="AC15" s="2"/>
    </row>
    <row r="16" spans="1:35">
      <c r="A16" s="1">
        <f t="shared" si="7"/>
        <v>15</v>
      </c>
      <c r="C16" s="2" t="s">
        <v>17</v>
      </c>
      <c r="E16" s="1">
        <v>22.5</v>
      </c>
      <c r="F16" s="1">
        <v>22.5</v>
      </c>
      <c r="G16" s="1">
        <v>2</v>
      </c>
      <c r="H16" s="1">
        <v>1017.5</v>
      </c>
      <c r="I16" s="1">
        <v>1.1599999999999999E-2</v>
      </c>
      <c r="J16" s="1">
        <v>9.6679999999999997E-4</v>
      </c>
      <c r="K16" s="1">
        <v>1619.72</v>
      </c>
      <c r="L16" s="1">
        <v>1.6134999999999999E-3</v>
      </c>
      <c r="M16" s="1">
        <v>1017.9</v>
      </c>
      <c r="N16" s="1">
        <v>4.5800000000000002E-4</v>
      </c>
      <c r="O16" s="1">
        <v>1.5629999999999999E-3</v>
      </c>
      <c r="Q16" s="1">
        <v>200</v>
      </c>
      <c r="R16" s="1">
        <v>500</v>
      </c>
      <c r="S16" s="1">
        <f>Q16+R16</f>
        <v>700</v>
      </c>
      <c r="T16" s="1">
        <v>6500</v>
      </c>
      <c r="V16" s="1">
        <f>(L16*((R16*10^-9)/(3600*E16*F16*10^-12)))/I16</f>
        <v>3.8160446525708352E-2</v>
      </c>
      <c r="W16" s="1">
        <f>(O16*((T16*10^-9)/(3600*2*E16*2*F16*10^-12)))/N16</f>
        <v>3.042841482919115</v>
      </c>
      <c r="X16" s="1">
        <f>R16/Q16</f>
        <v>2.5</v>
      </c>
      <c r="Y16" s="1">
        <f>T16/S16</f>
        <v>9.2857142857142865</v>
      </c>
      <c r="AA16" s="1">
        <f t="shared" si="4"/>
        <v>1.6689077368638807</v>
      </c>
      <c r="AB16" s="1">
        <f t="shared" si="5"/>
        <v>0.96870158041524634</v>
      </c>
      <c r="AC16" s="2"/>
    </row>
    <row r="17" spans="1:31">
      <c r="A17" s="1">
        <f t="shared" si="7"/>
        <v>16</v>
      </c>
      <c r="C17" s="2" t="s">
        <v>13</v>
      </c>
      <c r="E17" s="1">
        <v>22.5</v>
      </c>
      <c r="F17" s="1">
        <v>22.5</v>
      </c>
      <c r="G17" s="1">
        <v>2</v>
      </c>
      <c r="H17" s="1">
        <v>1013.7</v>
      </c>
      <c r="I17" s="1">
        <v>4.6099999999999998E-4</v>
      </c>
      <c r="J17" s="1">
        <v>3.431E-3</v>
      </c>
      <c r="K17" s="1">
        <v>1619.72</v>
      </c>
      <c r="L17" s="1">
        <v>1.6134999999999999E-3</v>
      </c>
      <c r="M17" s="1">
        <v>1014.1</v>
      </c>
      <c r="N17" s="1">
        <v>4.55E-4</v>
      </c>
      <c r="O17" s="1">
        <v>6.3949999999999996E-3</v>
      </c>
      <c r="Q17" s="1">
        <v>100</v>
      </c>
      <c r="R17" s="1">
        <v>400</v>
      </c>
      <c r="S17" s="1">
        <f>Q17+R17</f>
        <v>500</v>
      </c>
      <c r="T17" s="1">
        <v>6500</v>
      </c>
      <c r="V17" s="1">
        <f>(L17*((R17*10^-9)/(3600*E17*F17*10^-12)))/I17</f>
        <v>0.7681755829903979</v>
      </c>
      <c r="W17" s="1">
        <f>(O17*((T17*10^-9)/(3600*2*E17*2*F17*10^-12)))/N17</f>
        <v>12.531844013325497</v>
      </c>
      <c r="X17" s="1">
        <f>R17/Q17</f>
        <v>4</v>
      </c>
      <c r="Y17" s="1">
        <f>T17/S17</f>
        <v>13</v>
      </c>
      <c r="AA17" s="1">
        <f t="shared" si="4"/>
        <v>0.47027105800058289</v>
      </c>
      <c r="AB17" s="1">
        <f t="shared" si="5"/>
        <v>3.9634335295940502</v>
      </c>
      <c r="AC17" s="2"/>
      <c r="AE17" s="2"/>
    </row>
    <row r="18" spans="1:31">
      <c r="A18" s="1">
        <v>17</v>
      </c>
      <c r="C18" s="2" t="s">
        <v>13</v>
      </c>
      <c r="E18" s="1">
        <v>22.5</v>
      </c>
      <c r="F18" s="1">
        <v>22.5</v>
      </c>
      <c r="G18" s="1">
        <v>2</v>
      </c>
      <c r="H18" s="1">
        <v>1013.7</v>
      </c>
      <c r="I18" s="1">
        <v>4.6099999999999998E-4</v>
      </c>
      <c r="J18" s="1">
        <v>3.431E-3</v>
      </c>
      <c r="K18" s="1">
        <v>1619.72</v>
      </c>
      <c r="L18" s="1">
        <v>1.6134999999999999E-3</v>
      </c>
      <c r="M18" s="1">
        <v>1014.1</v>
      </c>
      <c r="N18" s="1">
        <v>4.55E-4</v>
      </c>
      <c r="O18" s="1">
        <v>6.3949999999999996E-3</v>
      </c>
      <c r="Q18" s="1">
        <v>230</v>
      </c>
      <c r="R18" s="1">
        <v>400</v>
      </c>
      <c r="S18" s="1">
        <f>Q18+R18</f>
        <v>630</v>
      </c>
      <c r="T18" s="1">
        <v>6500</v>
      </c>
      <c r="V18" s="1">
        <f>(L18*((R18*10^-9)/(3600*E18*F18*10^-12)))/I18</f>
        <v>0.7681755829903979</v>
      </c>
      <c r="W18" s="1">
        <f>(O18*((T18*10^-9)/(3600*2*E18*2*F18*10^-12)))/N18</f>
        <v>12.531844013325497</v>
      </c>
      <c r="X18" s="1">
        <f>R18/Q18</f>
        <v>1.7391304347826086</v>
      </c>
      <c r="Y18" s="1">
        <f>T18/S18</f>
        <v>10.317460317460318</v>
      </c>
      <c r="AA18" s="1">
        <f t="shared" si="4"/>
        <v>0.47027105800058289</v>
      </c>
      <c r="AB18" s="1">
        <f t="shared" si="5"/>
        <v>3.9634335295940502</v>
      </c>
      <c r="AC18" s="2"/>
      <c r="AE18" s="2"/>
    </row>
    <row r="19" spans="1:31">
      <c r="B19" s="2"/>
      <c r="AC19" s="2"/>
      <c r="AE19" s="2"/>
    </row>
    <row r="20" spans="1:31">
      <c r="B20" s="2"/>
    </row>
    <row r="21" spans="1:31">
      <c r="B21" s="2"/>
      <c r="Z21" s="2"/>
      <c r="AB21" s="2"/>
    </row>
    <row r="22" spans="1:31">
      <c r="B22" s="2"/>
      <c r="Z22" s="2"/>
      <c r="AB22" s="2"/>
      <c r="AD22" s="2"/>
    </row>
    <row r="23" spans="1:31">
      <c r="B23" s="2"/>
      <c r="Z23" s="2"/>
      <c r="AB23" s="2"/>
      <c r="AD23" s="2"/>
    </row>
    <row r="24" spans="1:31">
      <c r="B24" s="2"/>
      <c r="Z24" s="2"/>
      <c r="AB24" s="2"/>
      <c r="AD24" s="2"/>
    </row>
    <row r="25" spans="1:31">
      <c r="B25" s="2"/>
      <c r="Z25" s="2"/>
      <c r="AB25" s="2"/>
    </row>
    <row r="26" spans="1:31">
      <c r="A26" s="3"/>
      <c r="B26" s="4"/>
      <c r="C26" s="3"/>
      <c r="D26" s="3"/>
      <c r="E26" s="3"/>
      <c r="F26" s="3"/>
      <c r="G26" s="3"/>
      <c r="H26" s="3"/>
      <c r="I26" s="3"/>
      <c r="Z26" s="2"/>
      <c r="AB26" s="2"/>
      <c r="AD26" s="2"/>
    </row>
    <row r="27" spans="1:31">
      <c r="B27" s="2"/>
      <c r="Z27" s="2"/>
      <c r="AB27" s="2"/>
      <c r="AD27" s="2"/>
    </row>
    <row r="28" spans="1:31">
      <c r="B28" s="2"/>
      <c r="Z28" s="2"/>
      <c r="AB28" s="2"/>
      <c r="AD28" s="2"/>
    </row>
    <row r="29" spans="1:31">
      <c r="B29" s="2"/>
      <c r="Z29" s="2"/>
      <c r="AB29" s="2"/>
    </row>
    <row r="31" spans="1:31">
      <c r="B31" s="2"/>
      <c r="Z31" s="2"/>
      <c r="AB31" s="2"/>
      <c r="AD31" s="2"/>
    </row>
    <row r="32" spans="1:31">
      <c r="B32" s="2"/>
      <c r="Z32" s="2"/>
      <c r="AB32" s="2"/>
      <c r="AD32" s="2"/>
    </row>
  </sheetData>
  <phoneticPr fontId="18" type="noConversion"/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Case1 dual core; case2 no core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Ali Lashkaripour</cp:lastModifiedBy>
  <dcterms:created xsi:type="dcterms:W3CDTF">2021-09-10T00:24:18Z</dcterms:created>
  <dcterms:modified xsi:type="dcterms:W3CDTF">2023-04-18T22:18:38Z</dcterms:modified>
</cp:coreProperties>
</file>